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10" windowWidth="19420" windowHeight="8790"/>
  </bookViews>
  <sheets>
    <sheet name="FORM 2" sheetId="1" r:id="rId1"/>
  </sheets>
  <calcPr calcId="145621"/>
</workbook>
</file>

<file path=xl/calcChain.xml><?xml version="1.0" encoding="utf-8"?>
<calcChain xmlns="http://schemas.openxmlformats.org/spreadsheetml/2006/main">
  <c r="M44" i="1" l="1"/>
  <c r="M45" i="1"/>
  <c r="M46" i="1"/>
  <c r="M41" i="1"/>
  <c r="M33" i="1"/>
  <c r="M34" i="1"/>
  <c r="M36" i="1"/>
  <c r="M15" i="1" l="1"/>
  <c r="M16" i="1"/>
  <c r="M17" i="1"/>
  <c r="K14" i="1"/>
  <c r="M14" i="1" s="1"/>
  <c r="K31" i="1" l="1"/>
  <c r="K33" i="1"/>
  <c r="Q33" i="1" s="1"/>
  <c r="S33" i="1" s="1"/>
  <c r="K46" i="1"/>
  <c r="Q46" i="1" s="1"/>
  <c r="S46" i="1" s="1"/>
  <c r="K45" i="1"/>
  <c r="Q45" i="1" s="1"/>
  <c r="S45" i="1" s="1"/>
  <c r="K44" i="1"/>
  <c r="Q44" i="1" s="1"/>
  <c r="S44" i="1" s="1"/>
  <c r="K43" i="1"/>
  <c r="K42" i="1"/>
  <c r="K41" i="1"/>
  <c r="Q41" i="1" s="1"/>
  <c r="S41" i="1" s="1"/>
  <c r="K36" i="1"/>
  <c r="Q36" i="1" s="1"/>
  <c r="S36" i="1" s="1"/>
  <c r="K35" i="1"/>
  <c r="K34" i="1"/>
  <c r="Q34" i="1" s="1"/>
  <c r="S34" i="1" s="1"/>
  <c r="K32" i="1"/>
  <c r="Q35" i="1" l="1"/>
  <c r="S35" i="1" s="1"/>
  <c r="M35" i="1"/>
  <c r="Q31" i="1"/>
  <c r="S31" i="1" s="1"/>
  <c r="M31" i="1"/>
  <c r="Q32" i="1"/>
  <c r="S32" i="1" s="1"/>
  <c r="M32" i="1"/>
  <c r="Q43" i="1"/>
  <c r="S43" i="1" s="1"/>
  <c r="M43" i="1"/>
  <c r="Q42" i="1"/>
  <c r="M42" i="1"/>
  <c r="K19" i="1"/>
  <c r="O19" i="1" s="1"/>
  <c r="K18" i="1"/>
  <c r="O18" i="1" s="1"/>
  <c r="K17" i="1"/>
  <c r="O17" i="1" s="1"/>
  <c r="K16" i="1"/>
  <c r="O16" i="1" s="1"/>
  <c r="K15" i="1"/>
  <c r="O15" i="1" s="1"/>
  <c r="O14" i="1"/>
  <c r="S42" i="1" l="1"/>
  <c r="S47" i="1" s="1"/>
  <c r="S48" i="1" s="1"/>
  <c r="S37" i="1"/>
  <c r="S38" i="1" s="1"/>
  <c r="M19" i="1"/>
  <c r="O20" i="1"/>
  <c r="O21" i="1" s="1"/>
  <c r="M18" i="1"/>
  <c r="R47" i="1"/>
  <c r="S52" i="1" l="1"/>
</calcChain>
</file>

<file path=xl/sharedStrings.xml><?xml version="1.0" encoding="utf-8"?>
<sst xmlns="http://schemas.openxmlformats.org/spreadsheetml/2006/main" count="50" uniqueCount="41">
  <si>
    <t>Rate Class</t>
  </si>
  <si>
    <t>A.)</t>
  </si>
  <si>
    <t>Current Delivery Month Calculation</t>
  </si>
  <si>
    <t>B.)</t>
  </si>
  <si>
    <t>C.)</t>
  </si>
  <si>
    <t>GST</t>
  </si>
  <si>
    <t>Total - Estimated  ($)</t>
  </si>
  <si>
    <t>Previously Submitted Month:</t>
  </si>
  <si>
    <t>Current  Month Submission:</t>
  </si>
  <si>
    <t xml:space="preserve">Previously Submitted Month: </t>
  </si>
  <si>
    <t>Balance Adjustment ($)</t>
  </si>
  <si>
    <t>Section 5(4)(a)</t>
  </si>
  <si>
    <t>Reimbursement  Rate 
($/kWh)
Regulation Section 5(4)(a)(iv)</t>
  </si>
  <si>
    <t>Deferral Account Amount
 ($)  
Regulation Section 5(4)(a)(vi) or (vii)</t>
  </si>
  <si>
    <t xml:space="preserve"> Section 5(4)(a)(viii)</t>
  </si>
  <si>
    <t xml:space="preserve"> Section 5(4)(b)</t>
  </si>
  <si>
    <t>Reimbursement  Rate 
($/kWh)
Regulation Section 5(4)(b)(iii)</t>
  </si>
  <si>
    <t>Previous Deferral Account Amount
 ($)  
Regulation Section 5(4)(b)(iv)</t>
  </si>
  <si>
    <t>Section 5(4)(c)</t>
  </si>
  <si>
    <t>Section 5(4)(d)</t>
  </si>
  <si>
    <t>(Calculation of Deferral Account Amounts for Owners regulated by a BOARD OR COUNCIL)</t>
  </si>
  <si>
    <t>NOTE:  Areas shaded in grey to be completed by the Owner</t>
  </si>
  <si>
    <t>Document Review and Sign-off:</t>
  </si>
  <si>
    <t xml:space="preserve">Name and Title of MSA Signing Authority </t>
  </si>
  <si>
    <t>Date</t>
  </si>
  <si>
    <r>
      <t xml:space="preserve">Forecast Consumption 
(kWh)  
</t>
    </r>
    <r>
      <rPr>
        <i/>
        <sz val="20"/>
        <rFont val="Calibri"/>
        <family val="2"/>
        <scheme val="minor"/>
      </rPr>
      <t>Regulation Section 5(4)(a)(ii)</t>
    </r>
  </si>
  <si>
    <r>
      <t xml:space="preserve">Actual Consumption 
(kWh)  
</t>
    </r>
    <r>
      <rPr>
        <i/>
        <sz val="20"/>
        <rFont val="Calibri"/>
        <family val="2"/>
        <scheme val="minor"/>
      </rPr>
      <t>Regulation Section 5(4)(b)(ii)</t>
    </r>
  </si>
  <si>
    <t>Recalculation based on actual consumption data</t>
  </si>
  <si>
    <t>Reference Rate
 ($/kWh)
 Regulation, Section 5(4)(a)(iii)</t>
  </si>
  <si>
    <t>Billing Rate 
($/kWh)
Regulation Section 5(4)(a)(v)</t>
  </si>
  <si>
    <t>Reference Rate
 ($/kWh)
 Regulation, Section 5(4)(b)(iii)</t>
  </si>
  <si>
    <t>Billing  Rate 
($/kWh)
Regulation Section 5(4)(b)(iii)</t>
  </si>
  <si>
    <t>*Recalculation
 ($)  
Regulation Section 5(4)(b)(v)</t>
  </si>
  <si>
    <t>Difference
 ($)  
Regulation 
Section  5(4)(b)(vi)</t>
  </si>
  <si>
    <t>*Instruction:
For Recalculation, calculate the Actual Results for applicable month for each rate class based on final monthly information for the applicable month.</t>
  </si>
  <si>
    <t xml:space="preserve">DEFERRAL ACCOUNT STATEMENT FORM PRESCRIBED UNDER Section 5 of Rate CAP (BOARD OR COUNCIL APPROVED REGULATED RATE TARIFFS) REGULATION </t>
  </si>
  <si>
    <r>
      <t>Monthly Rate 
($/kWh)
Regulation</t>
    </r>
    <r>
      <rPr>
        <i/>
        <sz val="20"/>
        <rFont val="Calibri"/>
        <family val="2"/>
        <scheme val="minor"/>
      </rPr>
      <t>, Section 5(4)(a)(i)</t>
    </r>
  </si>
  <si>
    <r>
      <t>Monthly Rate 
($/kWh)
Regulation</t>
    </r>
    <r>
      <rPr>
        <i/>
        <sz val="20"/>
        <rFont val="Calibri"/>
        <family val="2"/>
        <scheme val="minor"/>
      </rPr>
      <t>, Section 5(4)(b)(i)</t>
    </r>
  </si>
  <si>
    <t>Name of person performing duties or functions of the owner under the Regulation, if applicable:</t>
  </si>
  <si>
    <t>Name of owner (municipality or rural electrification association):</t>
  </si>
  <si>
    <t>Deferral Account Balance ($): Net Amount Payable by Province to owner/person performing duties or functions of the owner under the Regulation, if applicable (specify:_________________)/(Payable by owner/person performing duties or functions of the owner under the Regulation, if applicable (specify:___________________))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</si>
</sst>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i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i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6" fillId="2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Protection="1">
      <protection locked="0"/>
    </xf>
    <xf numFmtId="0" fontId="6" fillId="0" borderId="0" xfId="1" applyNumberFormat="1" applyFont="1" applyFill="1" applyProtection="1">
      <protection locked="0"/>
    </xf>
    <xf numFmtId="0" fontId="3" fillId="2" borderId="1" xfId="0" quotePrefix="1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Protection="1">
      <protection locked="0"/>
    </xf>
    <xf numFmtId="0" fontId="13" fillId="0" borderId="0" xfId="0" applyNumberFormat="1" applyFont="1"/>
    <xf numFmtId="0" fontId="14" fillId="0" borderId="0" xfId="0" applyNumberFormat="1" applyFont="1"/>
    <xf numFmtId="0" fontId="14" fillId="0" borderId="0" xfId="1" applyNumberFormat="1" applyFont="1" applyFill="1"/>
    <xf numFmtId="0" fontId="14" fillId="0" borderId="0" xfId="1" applyNumberFormat="1" applyFont="1"/>
    <xf numFmtId="0" fontId="5" fillId="0" borderId="0" xfId="0" applyNumberFormat="1" applyFont="1"/>
    <xf numFmtId="0" fontId="5" fillId="0" borderId="0" xfId="1" applyNumberFormat="1" applyFont="1"/>
    <xf numFmtId="0" fontId="5" fillId="0" borderId="0" xfId="1" applyNumberFormat="1" applyFont="1" applyFill="1"/>
    <xf numFmtId="0" fontId="2" fillId="0" borderId="0" xfId="1" applyNumberFormat="1" applyFont="1"/>
    <xf numFmtId="0" fontId="2" fillId="0" borderId="0" xfId="1" applyNumberFormat="1" applyFont="1" applyFill="1"/>
    <xf numFmtId="0" fontId="2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1" applyNumberFormat="1" applyFont="1"/>
    <xf numFmtId="0" fontId="7" fillId="0" borderId="0" xfId="1" applyNumberFormat="1" applyFont="1" applyFill="1"/>
    <xf numFmtId="0" fontId="4" fillId="0" borderId="0" xfId="0" applyNumberFormat="1" applyFont="1"/>
    <xf numFmtId="0" fontId="6" fillId="0" borderId="0" xfId="1" applyNumberFormat="1" applyFont="1"/>
    <xf numFmtId="0" fontId="6" fillId="0" borderId="0" xfId="1" applyNumberFormat="1" applyFont="1" applyFill="1"/>
    <xf numFmtId="0" fontId="3" fillId="0" borderId="0" xfId="0" applyNumberFormat="1" applyFont="1"/>
    <xf numFmtId="0" fontId="8" fillId="0" borderId="0" xfId="0" applyNumberFormat="1" applyFont="1"/>
    <xf numFmtId="0" fontId="3" fillId="2" borderId="0" xfId="0" quotePrefix="1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6" fillId="0" borderId="2" xfId="0" applyNumberFormat="1" applyFont="1" applyBorder="1"/>
    <xf numFmtId="0" fontId="6" fillId="0" borderId="0" xfId="0" applyNumberFormat="1" applyFont="1" applyBorder="1"/>
    <xf numFmtId="0" fontId="9" fillId="0" borderId="0" xfId="0" applyNumberFormat="1" applyFont="1" applyBorder="1"/>
    <xf numFmtId="0" fontId="6" fillId="0" borderId="0" xfId="0" applyNumberFormat="1" applyFont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1" applyNumberFormat="1" applyFont="1" applyBorder="1" applyAlignment="1">
      <alignment horizontal="center" vertical="top" wrapText="1"/>
    </xf>
    <xf numFmtId="0" fontId="6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1" fillId="0" borderId="0" xfId="0" applyNumberFormat="1" applyFont="1" applyBorder="1" applyAlignment="1">
      <alignment horizontal="left" wrapText="1"/>
    </xf>
    <xf numFmtId="0" fontId="6" fillId="0" borderId="0" xfId="0" applyNumberFormat="1" applyFont="1" applyFill="1"/>
    <xf numFmtId="0" fontId="6" fillId="0" borderId="0" xfId="1" quotePrefix="1" applyNumberFormat="1" applyFont="1" applyBorder="1"/>
    <xf numFmtId="0" fontId="6" fillId="0" borderId="0" xfId="1" quotePrefix="1" applyNumberFormat="1" applyFont="1" applyFill="1" applyBorder="1"/>
    <xf numFmtId="0" fontId="6" fillId="0" borderId="0" xfId="0" applyNumberFormat="1" applyFont="1" applyAlignment="1">
      <alignment horizontal="right"/>
    </xf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 indent="2"/>
    </xf>
    <xf numFmtId="0" fontId="4" fillId="0" borderId="0" xfId="0" applyNumberFormat="1" applyFont="1" applyAlignment="1">
      <alignment horizontal="right"/>
    </xf>
    <xf numFmtId="0" fontId="3" fillId="0" borderId="0" xfId="1" applyNumberFormat="1" applyFont="1" applyFill="1" applyBorder="1"/>
    <xf numFmtId="0" fontId="12" fillId="0" borderId="0" xfId="0" applyNumberFormat="1" applyFont="1" applyBorder="1"/>
    <xf numFmtId="0" fontId="12" fillId="0" borderId="0" xfId="0" applyNumberFormat="1" applyFont="1" applyFill="1" applyBorder="1"/>
    <xf numFmtId="0" fontId="8" fillId="0" borderId="0" xfId="0" applyNumberFormat="1" applyFont="1" applyFill="1"/>
    <xf numFmtId="0" fontId="3" fillId="0" borderId="0" xfId="0" quotePrefix="1" applyNumberFormat="1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center" wrapText="1"/>
    </xf>
    <xf numFmtId="0" fontId="10" fillId="0" borderId="0" xfId="1" applyNumberFormat="1" applyFont="1" applyFill="1"/>
    <xf numFmtId="0" fontId="6" fillId="0" borderId="0" xfId="1" applyNumberFormat="1" applyFont="1" applyBorder="1"/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 wrapText="1"/>
    </xf>
    <xf numFmtId="0" fontId="15" fillId="3" borderId="0" xfId="1" applyNumberFormat="1" applyFont="1" applyFill="1" applyBorder="1" applyAlignment="1">
      <alignment horizontal="left" wrapText="1"/>
    </xf>
    <xf numFmtId="0" fontId="10" fillId="0" borderId="0" xfId="0" applyNumberFormat="1" applyFont="1"/>
    <xf numFmtId="0" fontId="10" fillId="0" borderId="0" xfId="1" applyNumberFormat="1" applyFont="1"/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1" applyNumberFormat="1" applyFont="1" applyBorder="1"/>
    <xf numFmtId="0" fontId="3" fillId="0" borderId="0" xfId="0" applyNumberFormat="1" applyFont="1" applyFill="1" applyBorder="1" applyProtection="1"/>
    <xf numFmtId="0" fontId="3" fillId="0" borderId="0" xfId="1" applyNumberFormat="1" applyFont="1" applyBorder="1" applyProtection="1"/>
    <xf numFmtId="0" fontId="6" fillId="0" borderId="0" xfId="1" applyNumberFormat="1" applyFont="1" applyFill="1" applyProtection="1"/>
    <xf numFmtId="0" fontId="9" fillId="0" borderId="0" xfId="0" applyNumberFormat="1" applyFont="1" applyBorder="1" applyProtection="1">
      <protection locked="0"/>
    </xf>
    <xf numFmtId="0" fontId="6" fillId="0" borderId="0" xfId="1" applyNumberFormat="1" applyFont="1" applyProtection="1">
      <protection locked="0"/>
    </xf>
    <xf numFmtId="0" fontId="10" fillId="0" borderId="0" xfId="1" applyNumberFormat="1" applyFont="1" applyFill="1" applyAlignment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10" fillId="0" borderId="0" xfId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wrapText="1"/>
    </xf>
    <xf numFmtId="0" fontId="4" fillId="0" borderId="0" xfId="1" applyNumberFormat="1" applyFont="1" applyFill="1"/>
    <xf numFmtId="0" fontId="6" fillId="2" borderId="0" xfId="0" applyNumberFormat="1" applyFont="1" applyFill="1" applyBorder="1" applyProtection="1">
      <protection locked="0"/>
    </xf>
    <xf numFmtId="0" fontId="6" fillId="0" borderId="0" xfId="0" applyNumberFormat="1" applyFont="1" applyProtection="1"/>
    <xf numFmtId="0" fontId="6" fillId="0" borderId="0" xfId="0" applyNumberFormat="1" applyFont="1" applyFill="1" applyProtection="1"/>
    <xf numFmtId="4" fontId="6" fillId="2" borderId="0" xfId="1" applyNumberFormat="1" applyFont="1" applyFill="1" applyProtection="1">
      <protection locked="0"/>
    </xf>
    <xf numFmtId="0" fontId="4" fillId="2" borderId="0" xfId="0" quotePrefix="1" applyNumberFormat="1" applyFont="1" applyFill="1" applyBorder="1" applyAlignment="1" applyProtection="1">
      <alignment horizontal="left"/>
      <protection locked="0"/>
    </xf>
    <xf numFmtId="0" fontId="3" fillId="2" borderId="0" xfId="0" quotePrefix="1" applyNumberFormat="1" applyFont="1" applyFill="1" applyBorder="1" applyAlignment="1" applyProtection="1">
      <alignment horizontal="left"/>
      <protection locked="0"/>
    </xf>
    <xf numFmtId="0" fontId="3" fillId="0" borderId="3" xfId="0" applyNumberFormat="1" applyFont="1" applyBorder="1" applyProtection="1"/>
    <xf numFmtId="0" fontId="6" fillId="0" borderId="3" xfId="1" applyNumberFormat="1" applyFont="1" applyFill="1" applyBorder="1" applyProtection="1"/>
    <xf numFmtId="0" fontId="6" fillId="0" borderId="5" xfId="0" applyNumberFormat="1" applyFont="1" applyFill="1" applyBorder="1" applyProtection="1"/>
    <xf numFmtId="0" fontId="6" fillId="0" borderId="6" xfId="0" applyNumberFormat="1" applyFont="1" applyFill="1" applyBorder="1" applyProtection="1"/>
    <xf numFmtId="0" fontId="6" fillId="0" borderId="7" xfId="0" applyNumberFormat="1" applyFont="1" applyFill="1" applyBorder="1" applyProtection="1"/>
    <xf numFmtId="0" fontId="2" fillId="0" borderId="5" xfId="1" applyNumberFormat="1" applyFont="1" applyFill="1" applyBorder="1" applyProtection="1"/>
    <xf numFmtId="0" fontId="2" fillId="0" borderId="6" xfId="1" applyNumberFormat="1" applyFont="1" applyFill="1" applyBorder="1" applyProtection="1"/>
    <xf numFmtId="0" fontId="2" fillId="0" borderId="7" xfId="1" applyNumberFormat="1" applyFont="1" applyFill="1" applyBorder="1" applyProtection="1"/>
    <xf numFmtId="0" fontId="4" fillId="0" borderId="0" xfId="1" applyNumberFormat="1" applyFont="1" applyFill="1" applyAlignment="1"/>
    <xf numFmtId="0" fontId="3" fillId="0" borderId="0" xfId="0" quotePrefix="1" applyNumberFormat="1" applyFont="1" applyFill="1" applyBorder="1" applyAlignment="1" applyProtection="1">
      <alignment horizontal="left"/>
    </xf>
    <xf numFmtId="0" fontId="6" fillId="0" borderId="5" xfId="1" applyNumberFormat="1" applyFont="1" applyFill="1" applyBorder="1" applyProtection="1"/>
    <xf numFmtId="0" fontId="6" fillId="0" borderId="6" xfId="1" applyNumberFormat="1" applyFont="1" applyFill="1" applyBorder="1" applyProtection="1"/>
    <xf numFmtId="0" fontId="6" fillId="0" borderId="7" xfId="1" applyNumberFormat="1" applyFont="1" applyFill="1" applyBorder="1" applyProtection="1"/>
    <xf numFmtId="0" fontId="2" fillId="0" borderId="3" xfId="1" applyNumberFormat="1" applyFont="1" applyFill="1" applyBorder="1" applyAlignment="1" applyProtection="1"/>
    <xf numFmtId="0" fontId="3" fillId="0" borderId="4" xfId="1" applyNumberFormat="1" applyFont="1" applyFill="1" applyBorder="1" applyProtection="1"/>
    <xf numFmtId="0" fontId="2" fillId="0" borderId="5" xfId="0" applyNumberFormat="1" applyFont="1" applyFill="1" applyBorder="1" applyProtection="1"/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6" fillId="0" borderId="4" xfId="1" applyNumberFormat="1" applyFont="1" applyFill="1" applyBorder="1" applyProtection="1"/>
    <xf numFmtId="0" fontId="6" fillId="0" borderId="1" xfId="1" applyNumberFormat="1" applyFont="1" applyFill="1" applyBorder="1" applyProtection="1"/>
    <xf numFmtId="0" fontId="10" fillId="0" borderId="0" xfId="1" applyNumberFormat="1" applyFont="1" applyFill="1" applyAlignment="1">
      <alignment horizontal="left"/>
    </xf>
    <xf numFmtId="0" fontId="12" fillId="2" borderId="0" xfId="0" applyNumberFormat="1" applyFont="1" applyFill="1" applyAlignment="1" applyProtection="1">
      <alignment horizontal="left" wrapText="1"/>
      <protection locked="0"/>
    </xf>
    <xf numFmtId="0" fontId="4" fillId="0" borderId="0" xfId="1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tabSelected="1" topLeftCell="A16" zoomScale="60" zoomScaleNormal="60" workbookViewId="0">
      <selection activeCell="B52" sqref="B52:O53"/>
    </sheetView>
  </sheetViews>
  <sheetFormatPr defaultColWidth="0" defaultRowHeight="26" zeroHeight="1" x14ac:dyDescent="0.6"/>
  <cols>
    <col min="1" max="1" width="6.1796875" style="17" customWidth="1"/>
    <col min="2" max="2" width="52.1796875" style="17" customWidth="1"/>
    <col min="3" max="3" width="30.7265625" style="17" customWidth="1"/>
    <col min="4" max="4" width="0.81640625" style="17" customWidth="1"/>
    <col min="5" max="5" width="30.7265625" style="22" customWidth="1"/>
    <col min="6" max="6" width="0.81640625" style="23" customWidth="1"/>
    <col min="7" max="7" width="30.7265625" style="23" customWidth="1"/>
    <col min="8" max="8" width="0.81640625" style="23" customWidth="1"/>
    <col min="9" max="9" width="30.7265625" style="22" customWidth="1"/>
    <col min="10" max="10" width="0.81640625" style="23" customWidth="1"/>
    <col min="11" max="11" width="30.7265625" style="22" customWidth="1"/>
    <col min="12" max="12" width="0.81640625" style="23" customWidth="1"/>
    <col min="13" max="13" width="30.7265625" style="22" customWidth="1"/>
    <col min="14" max="14" width="0.81640625" style="23" customWidth="1"/>
    <col min="15" max="15" width="30.7265625" style="22" customWidth="1"/>
    <col min="16" max="16" width="0.81640625" style="23" customWidth="1"/>
    <col min="17" max="17" width="30.7265625" style="22" customWidth="1"/>
    <col min="18" max="18" width="0.81640625" style="17" customWidth="1"/>
    <col min="19" max="19" width="33" style="17" customWidth="1"/>
    <col min="20" max="23" width="9.1796875" style="17" customWidth="1"/>
    <col min="24" max="26" width="0" style="17" hidden="1" customWidth="1"/>
    <col min="27" max="16384" width="9.1796875" style="17" hidden="1"/>
  </cols>
  <sheetData>
    <row r="1" spans="1:18" s="8" customFormat="1" ht="64.5" customHeight="1" x14ac:dyDescent="0.55000000000000004">
      <c r="A1" s="7" t="s">
        <v>35</v>
      </c>
      <c r="E1" s="9"/>
      <c r="F1" s="9"/>
      <c r="G1" s="9"/>
      <c r="H1" s="9"/>
      <c r="I1" s="10"/>
      <c r="J1" s="9"/>
      <c r="K1" s="10"/>
      <c r="L1" s="9"/>
      <c r="M1" s="10"/>
      <c r="N1" s="9"/>
      <c r="O1" s="10"/>
      <c r="P1" s="9"/>
      <c r="Q1" s="10"/>
    </row>
    <row r="2" spans="1:18" ht="25.9" x14ac:dyDescent="0.5">
      <c r="A2" s="11" t="s">
        <v>20</v>
      </c>
      <c r="B2" s="11"/>
      <c r="C2" s="11"/>
      <c r="D2" s="11"/>
      <c r="E2" s="12"/>
      <c r="F2" s="13"/>
      <c r="G2" s="13"/>
      <c r="H2" s="13"/>
      <c r="I2" s="12"/>
      <c r="J2" s="13"/>
      <c r="K2" s="14"/>
      <c r="L2" s="15"/>
      <c r="M2" s="14"/>
      <c r="N2" s="15"/>
      <c r="O2" s="14"/>
      <c r="P2" s="15"/>
      <c r="Q2" s="14"/>
      <c r="R2" s="16"/>
    </row>
    <row r="3" spans="1:18" ht="25.9" x14ac:dyDescent="0.5">
      <c r="A3" s="18"/>
      <c r="B3" s="18"/>
      <c r="C3" s="18"/>
      <c r="D3" s="18"/>
      <c r="E3" s="19"/>
      <c r="F3" s="20"/>
      <c r="G3" s="20"/>
      <c r="H3" s="20"/>
      <c r="I3" s="19"/>
      <c r="J3" s="20"/>
      <c r="K3" s="66"/>
      <c r="L3" s="15"/>
      <c r="M3" s="14"/>
      <c r="N3" s="15"/>
      <c r="O3" s="14"/>
      <c r="P3" s="15"/>
      <c r="Q3" s="14"/>
      <c r="R3" s="16"/>
    </row>
    <row r="4" spans="1:18" ht="25.9" x14ac:dyDescent="0.5">
      <c r="A4" s="21" t="s">
        <v>21</v>
      </c>
      <c r="G4" s="51"/>
      <c r="I4" s="67"/>
    </row>
    <row r="5" spans="1:18" customFormat="1" ht="15" x14ac:dyDescent="0.25"/>
    <row r="6" spans="1:18" ht="26.25" x14ac:dyDescent="0.4">
      <c r="A6" s="99" t="s">
        <v>39</v>
      </c>
      <c r="B6" s="99"/>
      <c r="C6" s="99"/>
      <c r="D6" s="99"/>
      <c r="E6" s="99"/>
      <c r="F6" s="70"/>
      <c r="G6" s="75"/>
      <c r="J6" s="21"/>
      <c r="K6" s="17"/>
    </row>
    <row r="7" spans="1:18" ht="26.25" x14ac:dyDescent="0.4">
      <c r="A7" s="85" t="s">
        <v>38</v>
      </c>
      <c r="B7" s="85"/>
      <c r="C7" s="85"/>
      <c r="D7" s="85"/>
      <c r="E7" s="85"/>
      <c r="F7" s="85"/>
      <c r="G7" s="85"/>
      <c r="H7" s="66"/>
      <c r="I7" s="86"/>
      <c r="J7" s="17"/>
      <c r="K7" s="76"/>
      <c r="M7" s="17"/>
    </row>
    <row r="8" spans="1:18" ht="26.25" x14ac:dyDescent="0.4">
      <c r="A8" s="68"/>
      <c r="B8" s="68"/>
      <c r="C8" s="68"/>
      <c r="D8" s="68"/>
      <c r="E8" s="68"/>
      <c r="F8" s="68"/>
      <c r="G8" s="68"/>
      <c r="H8" s="66"/>
      <c r="I8" s="67"/>
      <c r="J8" s="17"/>
      <c r="K8" s="17"/>
      <c r="M8" s="17"/>
    </row>
    <row r="9" spans="1:18" ht="25.9" customHeight="1" x14ac:dyDescent="0.5">
      <c r="A9" s="24" t="s">
        <v>1</v>
      </c>
      <c r="B9" s="25" t="s">
        <v>2</v>
      </c>
      <c r="G9" s="97"/>
      <c r="H9" s="97"/>
      <c r="I9" s="97"/>
      <c r="J9" s="97"/>
      <c r="K9" s="97"/>
      <c r="L9" s="97"/>
      <c r="M9" s="97"/>
      <c r="N9" s="97"/>
      <c r="O9" s="97"/>
      <c r="Q9" s="67"/>
    </row>
    <row r="10" spans="1:18" ht="25.9" x14ac:dyDescent="0.5">
      <c r="G10" s="66"/>
      <c r="H10" s="66"/>
      <c r="I10" s="66"/>
      <c r="J10" s="66"/>
      <c r="K10" s="66"/>
    </row>
    <row r="11" spans="1:18" ht="26.5" thickBot="1" x14ac:dyDescent="0.55000000000000004">
      <c r="B11" s="24" t="s">
        <v>8</v>
      </c>
      <c r="C11" s="5"/>
      <c r="D11" s="26"/>
      <c r="E11" s="27" t="s">
        <v>11</v>
      </c>
    </row>
    <row r="12" spans="1:18" ht="25.9" x14ac:dyDescent="0.5">
      <c r="C12" s="28"/>
      <c r="D12" s="29"/>
      <c r="Q12" s="30"/>
    </row>
    <row r="13" spans="1:18" s="31" customFormat="1" ht="154.9" x14ac:dyDescent="0.5">
      <c r="C13" s="32" t="s">
        <v>0</v>
      </c>
      <c r="D13" s="32"/>
      <c r="E13" s="35" t="s">
        <v>36</v>
      </c>
      <c r="F13" s="34"/>
      <c r="G13" s="33" t="s">
        <v>25</v>
      </c>
      <c r="H13" s="34"/>
      <c r="I13" s="35" t="s">
        <v>28</v>
      </c>
      <c r="J13" s="36"/>
      <c r="K13" s="33" t="s">
        <v>12</v>
      </c>
      <c r="L13" s="34"/>
      <c r="M13" s="33" t="s">
        <v>29</v>
      </c>
      <c r="N13" s="34"/>
      <c r="O13" s="35" t="s">
        <v>13</v>
      </c>
      <c r="P13" s="34"/>
      <c r="Q13" s="37"/>
    </row>
    <row r="14" spans="1:18" s="6" customFormat="1" ht="26.25" x14ac:dyDescent="0.4">
      <c r="B14" s="72">
        <v>1</v>
      </c>
      <c r="C14" s="1"/>
      <c r="D14" s="2"/>
      <c r="E14" s="71"/>
      <c r="F14" s="2"/>
      <c r="G14" s="71"/>
      <c r="H14" s="2"/>
      <c r="I14" s="71"/>
      <c r="J14" s="2"/>
      <c r="K14" s="79">
        <f>IF(AND(I14&gt;0.068, E14&gt;I14), I14-0.068, IF(AND(I14&gt;0.068, E14&gt;0.068, E14&lt;=I14), E14-0.068, IF(OR(I14&lt;=0.068, E14&lt;=0.068), 0, "ERROR")))</f>
        <v>0</v>
      </c>
      <c r="L14" s="3"/>
      <c r="M14" s="79">
        <f>IF(AND(I14&gt;0.068, E14&gt;I14), E14-K14, IF(AND(E14&gt;0.068, I14&gt;E14), 0.068, IF(OR(I14&lt;= 0.068, E14&lt;= 0.068), E14, 0.068)))</f>
        <v>0</v>
      </c>
      <c r="N14" s="3"/>
      <c r="O14" s="87">
        <f>K14*G14</f>
        <v>0</v>
      </c>
      <c r="P14" s="4"/>
      <c r="Q14" s="64"/>
    </row>
    <row r="15" spans="1:18" s="6" customFormat="1" ht="26.25" x14ac:dyDescent="0.4">
      <c r="B15" s="72">
        <v>2</v>
      </c>
      <c r="C15" s="1"/>
      <c r="D15" s="2"/>
      <c r="E15" s="71"/>
      <c r="F15" s="2"/>
      <c r="G15" s="71"/>
      <c r="H15" s="2"/>
      <c r="I15" s="71"/>
      <c r="J15" s="2"/>
      <c r="K15" s="80">
        <f t="shared" ref="K15:K19" si="0">IF(AND(I15&gt;0.068, E15&gt;I15), I15-0.068, IF(AND(I15&gt;0.068, E15&gt;0.068, E15&lt;=I15), E15-0.068, IF(OR(I15&lt;=0.068, E15&lt;=0.068), 0, "ERROR")))</f>
        <v>0</v>
      </c>
      <c r="L15" s="3"/>
      <c r="M15" s="80">
        <f t="shared" ref="M15:M19" si="1">IF(AND(I15&gt;0.068, E15&gt;I15), E15-K15, IF(AND(E15&gt;0.068, I15&gt;E15), 0.068, IF(OR(I15&lt;= 0.068, E15&lt;= 0.068), E15, 0.068)))</f>
        <v>0</v>
      </c>
      <c r="N15" s="3"/>
      <c r="O15" s="88">
        <f t="shared" ref="O15:O19" si="2">K15*G15</f>
        <v>0</v>
      </c>
      <c r="P15" s="4"/>
      <c r="Q15" s="64"/>
    </row>
    <row r="16" spans="1:18" s="6" customFormat="1" ht="26.25" x14ac:dyDescent="0.4">
      <c r="B16" s="72">
        <v>3</v>
      </c>
      <c r="C16" s="1"/>
      <c r="D16" s="2"/>
      <c r="E16" s="71"/>
      <c r="F16" s="2"/>
      <c r="G16" s="71"/>
      <c r="H16" s="2"/>
      <c r="I16" s="71"/>
      <c r="J16" s="2"/>
      <c r="K16" s="80">
        <f t="shared" si="0"/>
        <v>0</v>
      </c>
      <c r="L16" s="3"/>
      <c r="M16" s="80">
        <f t="shared" si="1"/>
        <v>0</v>
      </c>
      <c r="N16" s="3"/>
      <c r="O16" s="88">
        <f t="shared" si="2"/>
        <v>0</v>
      </c>
      <c r="P16" s="4"/>
      <c r="Q16" s="64"/>
    </row>
    <row r="17" spans="1:22" s="6" customFormat="1" ht="26.25" x14ac:dyDescent="0.4">
      <c r="B17" s="72">
        <v>4</v>
      </c>
      <c r="C17" s="1"/>
      <c r="D17" s="2"/>
      <c r="E17" s="71"/>
      <c r="F17" s="2"/>
      <c r="G17" s="71"/>
      <c r="H17" s="2"/>
      <c r="I17" s="71"/>
      <c r="J17" s="2"/>
      <c r="K17" s="80">
        <f t="shared" si="0"/>
        <v>0</v>
      </c>
      <c r="L17" s="3"/>
      <c r="M17" s="80">
        <f t="shared" si="1"/>
        <v>0</v>
      </c>
      <c r="N17" s="3"/>
      <c r="O17" s="88">
        <f t="shared" si="2"/>
        <v>0</v>
      </c>
      <c r="P17" s="4"/>
      <c r="Q17" s="64"/>
    </row>
    <row r="18" spans="1:22" s="6" customFormat="1" ht="26.25" x14ac:dyDescent="0.4">
      <c r="B18" s="72">
        <v>5</v>
      </c>
      <c r="C18" s="1"/>
      <c r="D18" s="2"/>
      <c r="E18" s="71"/>
      <c r="F18" s="2"/>
      <c r="G18" s="71"/>
      <c r="H18" s="2"/>
      <c r="I18" s="71"/>
      <c r="J18" s="2"/>
      <c r="K18" s="80">
        <f t="shared" si="0"/>
        <v>0</v>
      </c>
      <c r="L18" s="3"/>
      <c r="M18" s="80">
        <f t="shared" si="1"/>
        <v>0</v>
      </c>
      <c r="N18" s="3"/>
      <c r="O18" s="88">
        <f t="shared" si="2"/>
        <v>0</v>
      </c>
      <c r="P18" s="4"/>
      <c r="Q18" s="64"/>
    </row>
    <row r="19" spans="1:22" s="6" customFormat="1" ht="26.25" x14ac:dyDescent="0.4">
      <c r="B19" s="72">
        <v>6</v>
      </c>
      <c r="C19" s="1"/>
      <c r="D19" s="2"/>
      <c r="E19" s="71"/>
      <c r="F19" s="2"/>
      <c r="G19" s="71"/>
      <c r="H19" s="2"/>
      <c r="I19" s="71"/>
      <c r="J19" s="2"/>
      <c r="K19" s="81">
        <f t="shared" si="0"/>
        <v>0</v>
      </c>
      <c r="L19" s="3"/>
      <c r="M19" s="81">
        <f t="shared" si="1"/>
        <v>0</v>
      </c>
      <c r="N19" s="3"/>
      <c r="O19" s="89">
        <f t="shared" si="2"/>
        <v>0</v>
      </c>
      <c r="P19" s="4"/>
      <c r="Q19" s="64"/>
    </row>
    <row r="20" spans="1:22" ht="26.25" x14ac:dyDescent="0.4">
      <c r="C20" s="38"/>
      <c r="D20" s="38"/>
      <c r="K20" s="39"/>
      <c r="L20" s="40"/>
      <c r="M20" s="41" t="s">
        <v>5</v>
      </c>
      <c r="N20" s="42"/>
      <c r="O20" s="90">
        <f>0.05*SUM(O14:O19)</f>
        <v>0</v>
      </c>
      <c r="P20" s="43"/>
      <c r="Q20" s="27" t="s">
        <v>14</v>
      </c>
    </row>
    <row r="21" spans="1:22" ht="27" thickBot="1" x14ac:dyDescent="0.45">
      <c r="B21" s="44"/>
      <c r="K21" s="39"/>
      <c r="L21" s="40"/>
      <c r="M21" s="44" t="s">
        <v>6</v>
      </c>
      <c r="N21" s="40"/>
      <c r="O21" s="91">
        <f>SUM(O14:O19,O20)</f>
        <v>0</v>
      </c>
      <c r="P21" s="45"/>
      <c r="Q21" s="27" t="s">
        <v>14</v>
      </c>
    </row>
    <row r="22" spans="1:22" ht="26.25" x14ac:dyDescent="0.4"/>
    <row r="23" spans="1:22" ht="26.25" x14ac:dyDescent="0.4"/>
    <row r="24" spans="1:22" ht="26.25" x14ac:dyDescent="0.4"/>
    <row r="25" spans="1:22" ht="26.25" x14ac:dyDescent="0.4">
      <c r="A25" s="24" t="s">
        <v>3</v>
      </c>
      <c r="B25" s="46" t="s">
        <v>27</v>
      </c>
      <c r="C25" s="46"/>
      <c r="D25" s="47"/>
      <c r="E25" s="46"/>
      <c r="F25" s="46"/>
      <c r="G25" s="48"/>
      <c r="H25" s="48"/>
      <c r="I25" s="25"/>
      <c r="J25" s="48"/>
      <c r="K25" s="25"/>
      <c r="L25" s="48"/>
      <c r="M25" s="25"/>
      <c r="N25" s="48"/>
      <c r="O25" s="25"/>
      <c r="P25" s="48"/>
    </row>
    <row r="26" spans="1:22" ht="26.25" x14ac:dyDescent="0.4"/>
    <row r="27" spans="1:22" ht="26.25" x14ac:dyDescent="0.4"/>
    <row r="28" spans="1:22" ht="27" thickBot="1" x14ac:dyDescent="0.45">
      <c r="B28" s="24" t="s">
        <v>9</v>
      </c>
      <c r="C28" s="5"/>
      <c r="D28" s="49"/>
      <c r="E28" s="27" t="s">
        <v>15</v>
      </c>
    </row>
    <row r="29" spans="1:22" ht="26.25" x14ac:dyDescent="0.4"/>
    <row r="30" spans="1:22" s="31" customFormat="1" ht="157.5" x14ac:dyDescent="0.4">
      <c r="C30" s="32" t="s">
        <v>0</v>
      </c>
      <c r="D30" s="32"/>
      <c r="E30" s="35" t="s">
        <v>37</v>
      </c>
      <c r="F30" s="34"/>
      <c r="G30" s="33" t="s">
        <v>26</v>
      </c>
      <c r="H30" s="34"/>
      <c r="I30" s="35" t="s">
        <v>30</v>
      </c>
      <c r="J30" s="36"/>
      <c r="K30" s="33" t="s">
        <v>16</v>
      </c>
      <c r="L30" s="34"/>
      <c r="M30" s="33" t="s">
        <v>31</v>
      </c>
      <c r="N30" s="34"/>
      <c r="O30" s="35" t="s">
        <v>17</v>
      </c>
      <c r="P30" s="36"/>
      <c r="Q30" s="35" t="s">
        <v>32</v>
      </c>
      <c r="S30" s="50" t="s">
        <v>33</v>
      </c>
    </row>
    <row r="31" spans="1:22" s="6" customFormat="1" ht="26.25" x14ac:dyDescent="0.4">
      <c r="B31" s="72">
        <v>1</v>
      </c>
      <c r="C31" s="1"/>
      <c r="D31" s="2"/>
      <c r="E31" s="71"/>
      <c r="F31" s="2"/>
      <c r="G31" s="71"/>
      <c r="H31" s="2"/>
      <c r="I31" s="71"/>
      <c r="J31" s="2"/>
      <c r="K31" s="79">
        <f>IF(AND(I31&gt;0.068, E31&gt;I31), I31-0.068, IF(AND(I31&gt;0.068, E31&gt;0.068, E31&lt;=I31), E31-0.068, IF(OR(I31&lt;=0.068, E31&lt;=0.068), 0, "ERROR")))</f>
        <v>0</v>
      </c>
      <c r="L31" s="73"/>
      <c r="M31" s="79">
        <f>IF(AND(I31&gt;0.068, E31&gt;I31), E31-K31, IF(AND(E31&gt;0.068, I31&gt;E31), 0.068, IF(OR(I31&lt;= 0.068, E31&lt;= 0.068), E31, 0.068)))</f>
        <v>0</v>
      </c>
      <c r="N31" s="3"/>
      <c r="O31" s="74"/>
      <c r="P31" s="4"/>
      <c r="Q31" s="82">
        <f>K31*G31</f>
        <v>0</v>
      </c>
      <c r="R31" s="72"/>
      <c r="S31" s="92">
        <f>Q31-O31</f>
        <v>0</v>
      </c>
    </row>
    <row r="32" spans="1:22" s="6" customFormat="1" ht="26.25" x14ac:dyDescent="0.4">
      <c r="B32" s="72">
        <v>2</v>
      </c>
      <c r="C32" s="1"/>
      <c r="D32" s="2"/>
      <c r="E32" s="71"/>
      <c r="F32" s="2"/>
      <c r="G32" s="71"/>
      <c r="H32" s="2"/>
      <c r="I32" s="71"/>
      <c r="J32" s="2"/>
      <c r="K32" s="80">
        <f t="shared" ref="K32:K36" si="3">IF(AND(I32&gt;0.068, E32&gt;I32), I32-0.068, IF(AND(I32&gt;0.068, E32&gt;0.068, E32&lt;=I32), E32-0.068, IF(OR(I32&lt;=0.068, E32&lt;=0.068), 0, "ERROR")))</f>
        <v>0</v>
      </c>
      <c r="L32" s="73"/>
      <c r="M32" s="80">
        <f t="shared" ref="M32:M36" si="4">IF(AND(I32&gt;0.068, E32&gt;I32), E32-K32, IF(AND(E32&gt;0.068, I32&gt;E32), 0.068, IF(OR(I32&lt;= 0.068, E32&lt;= 0.068), E32, 0.068)))</f>
        <v>0</v>
      </c>
      <c r="N32" s="3"/>
      <c r="O32" s="74"/>
      <c r="P32" s="4"/>
      <c r="Q32" s="83">
        <f t="shared" ref="Q32:Q36" si="5">K32*G32</f>
        <v>0</v>
      </c>
      <c r="R32" s="72"/>
      <c r="S32" s="93">
        <f t="shared" ref="S32:S36" si="6">Q32-O32</f>
        <v>0</v>
      </c>
      <c r="V32" s="64"/>
    </row>
    <row r="33" spans="2:25" s="6" customFormat="1" ht="26.25" x14ac:dyDescent="0.4">
      <c r="B33" s="72">
        <v>3</v>
      </c>
      <c r="C33" s="1"/>
      <c r="D33" s="2"/>
      <c r="E33" s="71"/>
      <c r="F33" s="2"/>
      <c r="G33" s="71"/>
      <c r="H33" s="2"/>
      <c r="I33" s="71"/>
      <c r="J33" s="2"/>
      <c r="K33" s="80">
        <f>IF(AND(I33&gt;0.068, E33&gt;I33), I33-0.068, IF(AND(I33&gt;0.068, E33&gt;0.068, E33&lt;=I33), E33-0.068, IF(OR(I33&lt;=0.068, E33&lt;=0.068), 0, "ERROR")))</f>
        <v>0</v>
      </c>
      <c r="L33" s="73"/>
      <c r="M33" s="80">
        <f t="shared" si="4"/>
        <v>0</v>
      </c>
      <c r="N33" s="3"/>
      <c r="O33" s="74"/>
      <c r="P33" s="4"/>
      <c r="Q33" s="83">
        <f t="shared" si="5"/>
        <v>0</v>
      </c>
      <c r="R33" s="72"/>
      <c r="S33" s="93">
        <f t="shared" si="6"/>
        <v>0</v>
      </c>
      <c r="V33" s="65"/>
    </row>
    <row r="34" spans="2:25" s="6" customFormat="1" ht="26.25" x14ac:dyDescent="0.4">
      <c r="B34" s="72">
        <v>4</v>
      </c>
      <c r="C34" s="1"/>
      <c r="D34" s="2"/>
      <c r="E34" s="71"/>
      <c r="F34" s="2"/>
      <c r="G34" s="71"/>
      <c r="H34" s="2"/>
      <c r="I34" s="71"/>
      <c r="J34" s="2"/>
      <c r="K34" s="80">
        <f>IF(AND(I34&gt;0.068, E34&gt;I34), I34-0.068, IF(AND(I34&gt;0.068, E34&gt;0.068, E34&lt;=I34), E34-0.068, IF(OR(I34&lt;=0.068, E34&lt;=0.068), 0, "ERROR")))</f>
        <v>0</v>
      </c>
      <c r="L34" s="73"/>
      <c r="M34" s="80">
        <f>IF(AND(I34&gt;0.068, E34&gt;I34), E34-K34, IF(AND(E34&gt;0.068, I34&gt;E34), 0.068, IF(OR(I34&lt;= 0.068, E34&lt;= 0.068), E34, 0.068)))</f>
        <v>0</v>
      </c>
      <c r="N34" s="3"/>
      <c r="O34" s="74"/>
      <c r="P34" s="4"/>
      <c r="Q34" s="83">
        <f>K34*G34</f>
        <v>0</v>
      </c>
      <c r="R34" s="72"/>
      <c r="S34" s="93">
        <f t="shared" si="6"/>
        <v>0</v>
      </c>
      <c r="V34" s="64"/>
    </row>
    <row r="35" spans="2:25" s="6" customFormat="1" ht="26.25" x14ac:dyDescent="0.4">
      <c r="B35" s="72">
        <v>5</v>
      </c>
      <c r="C35" s="1"/>
      <c r="D35" s="2"/>
      <c r="E35" s="71"/>
      <c r="F35" s="2"/>
      <c r="G35" s="71"/>
      <c r="H35" s="2"/>
      <c r="I35" s="71"/>
      <c r="J35" s="2"/>
      <c r="K35" s="80">
        <f t="shared" si="3"/>
        <v>0</v>
      </c>
      <c r="L35" s="73"/>
      <c r="M35" s="80">
        <f t="shared" si="4"/>
        <v>0</v>
      </c>
      <c r="N35" s="3"/>
      <c r="O35" s="74"/>
      <c r="P35" s="4"/>
      <c r="Q35" s="83">
        <f t="shared" si="5"/>
        <v>0</v>
      </c>
      <c r="R35" s="72"/>
      <c r="S35" s="93">
        <f t="shared" si="6"/>
        <v>0</v>
      </c>
      <c r="V35" s="65"/>
    </row>
    <row r="36" spans="2:25" s="6" customFormat="1" ht="26.25" x14ac:dyDescent="0.4">
      <c r="B36" s="72">
        <v>6</v>
      </c>
      <c r="C36" s="1"/>
      <c r="D36" s="2"/>
      <c r="E36" s="71"/>
      <c r="F36" s="2"/>
      <c r="G36" s="71"/>
      <c r="H36" s="2"/>
      <c r="I36" s="71"/>
      <c r="J36" s="2"/>
      <c r="K36" s="81">
        <f t="shared" si="3"/>
        <v>0</v>
      </c>
      <c r="L36" s="73"/>
      <c r="M36" s="81">
        <f t="shared" si="4"/>
        <v>0</v>
      </c>
      <c r="N36" s="3"/>
      <c r="O36" s="74"/>
      <c r="P36" s="4"/>
      <c r="Q36" s="84">
        <f t="shared" si="5"/>
        <v>0</v>
      </c>
      <c r="R36" s="72"/>
      <c r="S36" s="94">
        <f t="shared" si="6"/>
        <v>0</v>
      </c>
      <c r="V36" s="64"/>
    </row>
    <row r="37" spans="2:25" x14ac:dyDescent="0.6">
      <c r="B37" s="41"/>
      <c r="C37" s="38"/>
      <c r="D37" s="38"/>
      <c r="E37" s="23"/>
      <c r="I37" s="51"/>
      <c r="J37" s="51"/>
      <c r="K37" s="23"/>
      <c r="M37" s="23"/>
      <c r="O37" s="23"/>
      <c r="Q37" s="41" t="s">
        <v>5</v>
      </c>
      <c r="R37" s="52"/>
      <c r="S37" s="78">
        <f>0.05*SUM(S31:S36)</f>
        <v>0</v>
      </c>
      <c r="T37" s="27" t="s">
        <v>18</v>
      </c>
    </row>
    <row r="38" spans="2:25" ht="26.5" thickBot="1" x14ac:dyDescent="0.65">
      <c r="Q38" s="53" t="s">
        <v>10</v>
      </c>
      <c r="S38" s="95">
        <f>SUM(S31:S36,S37)</f>
        <v>0</v>
      </c>
      <c r="T38" s="27" t="s">
        <v>18</v>
      </c>
      <c r="W38" s="16"/>
      <c r="X38" s="16"/>
      <c r="Y38" s="16"/>
    </row>
    <row r="39" spans="2:25" ht="26.5" thickBot="1" x14ac:dyDescent="0.65">
      <c r="B39" s="24" t="s">
        <v>7</v>
      </c>
      <c r="C39" s="5"/>
      <c r="D39" s="49"/>
      <c r="E39" s="27" t="s">
        <v>15</v>
      </c>
      <c r="Q39" s="53"/>
      <c r="S39" s="52"/>
      <c r="V39" s="30"/>
      <c r="W39" s="16"/>
      <c r="X39" s="16"/>
      <c r="Y39" s="16"/>
    </row>
    <row r="40" spans="2:25" x14ac:dyDescent="0.6"/>
    <row r="41" spans="2:25" s="6" customFormat="1" x14ac:dyDescent="0.6">
      <c r="B41" s="72">
        <v>1</v>
      </c>
      <c r="C41" s="1"/>
      <c r="D41" s="2"/>
      <c r="E41" s="71"/>
      <c r="F41" s="2"/>
      <c r="G41" s="71"/>
      <c r="H41" s="2"/>
      <c r="I41" s="71"/>
      <c r="J41" s="2"/>
      <c r="K41" s="79">
        <f t="shared" ref="K41:K46" si="7">IF(AND(I41&gt;0.068, E41&gt;I41), I41-0.068, IF(AND(I41&gt;0.068, E41&gt;0.068, E41&lt;=I41), E41-0.068, IF(OR(I41&lt;=0.068, E41&lt;=0.068), 0, "ERROR")))</f>
        <v>0</v>
      </c>
      <c r="L41" s="73"/>
      <c r="M41" s="79">
        <f>IF(AND(I41&gt;0.068, E41&gt;I41), E41-K41, IF(AND(E41&gt;0.068, I41&gt;E41), 0.068, IF(OR(I41&lt;= 0.068, E41&lt;= 0.068), E41, 0.068)))</f>
        <v>0</v>
      </c>
      <c r="N41" s="3"/>
      <c r="O41" s="74"/>
      <c r="P41" s="4"/>
      <c r="Q41" s="82">
        <f>K41*G41</f>
        <v>0</v>
      </c>
      <c r="R41" s="73"/>
      <c r="S41" s="92">
        <f>Q41-O41</f>
        <v>0</v>
      </c>
    </row>
    <row r="42" spans="2:25" s="6" customFormat="1" x14ac:dyDescent="0.6">
      <c r="B42" s="72">
        <v>2</v>
      </c>
      <c r="C42" s="1"/>
      <c r="D42" s="2"/>
      <c r="E42" s="71"/>
      <c r="F42" s="2"/>
      <c r="G42" s="71"/>
      <c r="H42" s="2"/>
      <c r="I42" s="71"/>
      <c r="J42" s="2"/>
      <c r="K42" s="80">
        <f t="shared" si="7"/>
        <v>0</v>
      </c>
      <c r="L42" s="73"/>
      <c r="M42" s="80">
        <f t="shared" ref="M42:M46" si="8">IF(AND(I42&gt;0.068, E42&gt;I42), E42-K42, IF(AND(E42&gt;0.068, I42&gt;E42), 0.068, IF(OR(I42&lt;= 0.068, E42&lt;= 0.068), E42, 0.068)))</f>
        <v>0</v>
      </c>
      <c r="N42" s="3"/>
      <c r="O42" s="74"/>
      <c r="P42" s="4"/>
      <c r="Q42" s="83">
        <f t="shared" ref="Q42:Q46" si="9">K42*G42</f>
        <v>0</v>
      </c>
      <c r="R42" s="73"/>
      <c r="S42" s="93">
        <f t="shared" ref="S42:S46" si="10">Q42-O42</f>
        <v>0</v>
      </c>
    </row>
    <row r="43" spans="2:25" s="6" customFormat="1" x14ac:dyDescent="0.6">
      <c r="B43" s="72">
        <v>3</v>
      </c>
      <c r="C43" s="1"/>
      <c r="D43" s="2"/>
      <c r="E43" s="71"/>
      <c r="F43" s="2"/>
      <c r="G43" s="71"/>
      <c r="H43" s="2"/>
      <c r="I43" s="71"/>
      <c r="J43" s="2"/>
      <c r="K43" s="80">
        <f t="shared" si="7"/>
        <v>0</v>
      </c>
      <c r="L43" s="73"/>
      <c r="M43" s="80">
        <f t="shared" si="8"/>
        <v>0</v>
      </c>
      <c r="N43" s="3"/>
      <c r="O43" s="74"/>
      <c r="P43" s="4"/>
      <c r="Q43" s="83">
        <f t="shared" si="9"/>
        <v>0</v>
      </c>
      <c r="R43" s="73"/>
      <c r="S43" s="93">
        <f t="shared" si="10"/>
        <v>0</v>
      </c>
    </row>
    <row r="44" spans="2:25" s="6" customFormat="1" x14ac:dyDescent="0.6">
      <c r="B44" s="72">
        <v>4</v>
      </c>
      <c r="C44" s="1"/>
      <c r="D44" s="2"/>
      <c r="E44" s="71"/>
      <c r="F44" s="2"/>
      <c r="G44" s="71"/>
      <c r="H44" s="2"/>
      <c r="I44" s="71"/>
      <c r="J44" s="2"/>
      <c r="K44" s="80">
        <f t="shared" si="7"/>
        <v>0</v>
      </c>
      <c r="L44" s="73"/>
      <c r="M44" s="80">
        <f t="shared" si="8"/>
        <v>0</v>
      </c>
      <c r="N44" s="3"/>
      <c r="O44" s="74"/>
      <c r="P44" s="4"/>
      <c r="Q44" s="83">
        <f t="shared" si="9"/>
        <v>0</v>
      </c>
      <c r="R44" s="73"/>
      <c r="S44" s="93">
        <f t="shared" si="10"/>
        <v>0</v>
      </c>
    </row>
    <row r="45" spans="2:25" s="6" customFormat="1" x14ac:dyDescent="0.6">
      <c r="B45" s="72">
        <v>5</v>
      </c>
      <c r="C45" s="1"/>
      <c r="D45" s="2"/>
      <c r="E45" s="71"/>
      <c r="F45" s="2"/>
      <c r="G45" s="71"/>
      <c r="H45" s="2"/>
      <c r="I45" s="71"/>
      <c r="J45" s="2"/>
      <c r="K45" s="80">
        <f t="shared" si="7"/>
        <v>0</v>
      </c>
      <c r="L45" s="73"/>
      <c r="M45" s="80">
        <f t="shared" si="8"/>
        <v>0</v>
      </c>
      <c r="N45" s="3"/>
      <c r="O45" s="74"/>
      <c r="P45" s="4"/>
      <c r="Q45" s="83">
        <f t="shared" si="9"/>
        <v>0</v>
      </c>
      <c r="R45" s="73"/>
      <c r="S45" s="93">
        <f t="shared" si="10"/>
        <v>0</v>
      </c>
    </row>
    <row r="46" spans="2:25" s="6" customFormat="1" x14ac:dyDescent="0.6">
      <c r="B46" s="72">
        <v>6</v>
      </c>
      <c r="C46" s="1"/>
      <c r="D46" s="2"/>
      <c r="E46" s="71"/>
      <c r="F46" s="2"/>
      <c r="G46" s="71"/>
      <c r="H46" s="2"/>
      <c r="I46" s="71"/>
      <c r="J46" s="2"/>
      <c r="K46" s="81">
        <f t="shared" si="7"/>
        <v>0</v>
      </c>
      <c r="L46" s="73"/>
      <c r="M46" s="81">
        <f t="shared" si="8"/>
        <v>0</v>
      </c>
      <c r="N46" s="3"/>
      <c r="O46" s="74"/>
      <c r="P46" s="4"/>
      <c r="Q46" s="84">
        <f t="shared" si="9"/>
        <v>0</v>
      </c>
      <c r="R46" s="73"/>
      <c r="S46" s="94">
        <f t="shared" si="10"/>
        <v>0</v>
      </c>
    </row>
    <row r="47" spans="2:25" x14ac:dyDescent="0.6">
      <c r="B47" s="41"/>
      <c r="C47" s="38"/>
      <c r="D47" s="38"/>
      <c r="E47" s="23"/>
      <c r="I47" s="51"/>
      <c r="J47" s="51"/>
      <c r="K47" s="23"/>
      <c r="M47" s="23"/>
      <c r="O47" s="23"/>
      <c r="Q47" s="41" t="s">
        <v>5</v>
      </c>
      <c r="R47" s="52">
        <f t="shared" ref="R47" si="11">SUM(R41:R46)*0.05</f>
        <v>0</v>
      </c>
      <c r="S47" s="78">
        <f>0.05*SUM(S41:S46)</f>
        <v>0</v>
      </c>
      <c r="T47" s="27" t="s">
        <v>18</v>
      </c>
      <c r="U47" s="18"/>
    </row>
    <row r="48" spans="2:25" ht="24" customHeight="1" thickBot="1" x14ac:dyDescent="0.65">
      <c r="B48" s="54"/>
      <c r="K48" s="39"/>
      <c r="L48" s="40"/>
      <c r="M48" s="39"/>
      <c r="N48" s="40"/>
      <c r="Q48" s="53" t="s">
        <v>10</v>
      </c>
      <c r="R48" s="52">
        <v>0</v>
      </c>
      <c r="S48" s="95">
        <f>SUM(S41:S46,S47)</f>
        <v>0</v>
      </c>
      <c r="T48" s="27" t="s">
        <v>18</v>
      </c>
      <c r="U48" s="18"/>
    </row>
    <row r="49" spans="1:26" ht="24" customHeight="1" x14ac:dyDescent="0.6">
      <c r="B49" s="54"/>
      <c r="K49" s="39"/>
      <c r="L49" s="40"/>
      <c r="M49" s="39"/>
      <c r="N49" s="40"/>
      <c r="Q49" s="17"/>
      <c r="V49" s="22"/>
    </row>
    <row r="50" spans="1:26" x14ac:dyDescent="0.6">
      <c r="B50" s="54"/>
      <c r="K50" s="39"/>
      <c r="L50" s="40"/>
      <c r="M50" s="39"/>
      <c r="N50" s="40"/>
      <c r="V50" s="30"/>
    </row>
    <row r="51" spans="1:26" ht="15.75" customHeight="1" x14ac:dyDescent="0.6">
      <c r="B51" s="54"/>
      <c r="K51" s="39"/>
      <c r="L51" s="40"/>
      <c r="M51" s="39"/>
      <c r="N51" s="40"/>
      <c r="Q51" s="17"/>
      <c r="V51" s="22"/>
    </row>
    <row r="52" spans="1:26" ht="27" customHeight="1" thickBot="1" x14ac:dyDescent="0.65">
      <c r="A52" s="21" t="s">
        <v>4</v>
      </c>
      <c r="B52" s="98" t="s">
        <v>40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45"/>
      <c r="R52" s="16"/>
      <c r="S52" s="96">
        <f>O21+S38+S48</f>
        <v>0</v>
      </c>
      <c r="T52" s="27" t="s">
        <v>19</v>
      </c>
      <c r="U52" s="21"/>
      <c r="V52" s="16"/>
      <c r="W52" s="16"/>
      <c r="X52" s="16"/>
      <c r="Y52" s="16"/>
      <c r="Z52" s="16"/>
    </row>
    <row r="53" spans="1:26" ht="45" customHeight="1" x14ac:dyDescent="0.6">
      <c r="A53" s="16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15"/>
      <c r="Q53" s="14"/>
      <c r="R53" s="16"/>
      <c r="S53" s="16"/>
      <c r="T53" s="16"/>
      <c r="U53" s="16"/>
      <c r="V53" s="16"/>
      <c r="W53" s="16"/>
      <c r="X53" s="16"/>
      <c r="Y53" s="16"/>
      <c r="Z53" s="16"/>
    </row>
    <row r="54" spans="1:26" x14ac:dyDescent="0.6">
      <c r="A54" s="16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15"/>
      <c r="Q54" s="14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1.5" x14ac:dyDescent="0.6">
      <c r="A55" s="16"/>
      <c r="B55" s="55" t="s">
        <v>34</v>
      </c>
      <c r="C55" s="56"/>
      <c r="D55" s="56"/>
      <c r="E55" s="57"/>
      <c r="F55" s="51"/>
      <c r="G55" s="51"/>
      <c r="H55" s="51"/>
      <c r="I55" s="57"/>
      <c r="J55" s="51"/>
      <c r="K55" s="57"/>
      <c r="L55" s="51"/>
      <c r="M55" s="57"/>
      <c r="N55" s="51"/>
      <c r="O55" s="14"/>
      <c r="P55" s="15"/>
      <c r="Q55" s="14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6">
      <c r="A56" s="16"/>
      <c r="B56" s="16"/>
      <c r="C56" s="16"/>
      <c r="D56" s="16"/>
      <c r="E56" s="15"/>
      <c r="F56" s="15"/>
      <c r="G56" s="15"/>
      <c r="H56" s="15"/>
      <c r="I56" s="14"/>
      <c r="J56" s="15"/>
      <c r="K56" s="14"/>
      <c r="L56" s="15"/>
      <c r="M56" s="14"/>
      <c r="N56" s="15"/>
      <c r="O56" s="14"/>
      <c r="P56" s="15"/>
      <c r="Q56" s="14"/>
      <c r="R56" s="16"/>
      <c r="S56" s="16"/>
      <c r="T56" s="16"/>
      <c r="U56" s="16"/>
      <c r="V56" s="16"/>
      <c r="W56" s="16"/>
      <c r="X56" s="16"/>
      <c r="Y56" s="16"/>
      <c r="Z56" s="16"/>
    </row>
    <row r="57" spans="1:26" x14ac:dyDescent="0.6">
      <c r="A57" s="16"/>
      <c r="B57" s="16"/>
      <c r="C57" s="16"/>
      <c r="D57" s="16"/>
      <c r="E57" s="15"/>
      <c r="F57" s="15"/>
      <c r="G57" s="15"/>
      <c r="H57" s="15"/>
      <c r="I57" s="14"/>
      <c r="J57" s="15"/>
      <c r="K57" s="14"/>
      <c r="L57" s="15"/>
      <c r="M57" s="14"/>
      <c r="N57" s="15"/>
      <c r="O57" s="14"/>
      <c r="P57" s="15"/>
      <c r="Q57" s="14"/>
      <c r="R57" s="16"/>
      <c r="S57" s="16"/>
      <c r="T57" s="16"/>
      <c r="U57" s="16"/>
      <c r="V57" s="16"/>
      <c r="W57" s="16"/>
      <c r="X57" s="16"/>
      <c r="Y57" s="16"/>
      <c r="Z57" s="16"/>
    </row>
    <row r="58" spans="1:26" x14ac:dyDescent="0.6">
      <c r="A58" s="16"/>
      <c r="B58" s="16"/>
      <c r="C58" s="16"/>
      <c r="D58" s="16"/>
      <c r="E58" s="15"/>
      <c r="F58" s="15"/>
      <c r="G58" s="15"/>
      <c r="H58" s="15"/>
      <c r="I58" s="14"/>
      <c r="J58" s="15"/>
      <c r="K58" s="14"/>
      <c r="L58" s="15"/>
      <c r="M58" s="14"/>
      <c r="N58" s="15"/>
      <c r="O58" s="14"/>
      <c r="P58" s="15"/>
      <c r="Q58" s="14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6">
      <c r="A59" s="16"/>
      <c r="B59" s="11"/>
      <c r="C59" s="11"/>
      <c r="D59" s="11"/>
      <c r="E59" s="12"/>
      <c r="F59" s="13"/>
      <c r="G59" s="13"/>
      <c r="H59" s="13"/>
      <c r="I59" s="12"/>
      <c r="J59" s="13"/>
      <c r="K59" s="14"/>
      <c r="L59" s="15"/>
      <c r="M59" s="14"/>
      <c r="N59" s="15"/>
      <c r="O59" s="14"/>
      <c r="P59" s="15"/>
      <c r="Q59" s="14"/>
      <c r="R59" s="16"/>
      <c r="X59" s="16"/>
      <c r="Y59" s="16"/>
      <c r="Z59" s="16"/>
    </row>
    <row r="60" spans="1:26" x14ac:dyDescent="0.6">
      <c r="A60" s="16"/>
      <c r="B60" s="16"/>
      <c r="C60" s="16"/>
      <c r="D60" s="16"/>
      <c r="E60" s="15"/>
      <c r="F60" s="20"/>
      <c r="G60" s="20"/>
      <c r="H60" s="20"/>
      <c r="I60" s="19"/>
      <c r="J60" s="20"/>
      <c r="K60" s="14"/>
      <c r="L60" s="15"/>
      <c r="M60" s="14"/>
      <c r="N60" s="15"/>
      <c r="O60" s="14"/>
      <c r="P60" s="15"/>
      <c r="Q60" s="14"/>
      <c r="R60" s="16"/>
      <c r="X60" s="16"/>
      <c r="Y60" s="16"/>
      <c r="Z60" s="16"/>
    </row>
    <row r="61" spans="1:26" x14ac:dyDescent="0.6">
      <c r="A61" s="16"/>
      <c r="B61" s="58" t="s">
        <v>22</v>
      </c>
      <c r="C61" s="58"/>
      <c r="D61" s="59"/>
      <c r="E61" s="60"/>
      <c r="X61" s="16"/>
      <c r="Y61" s="16"/>
      <c r="Z61" s="16"/>
    </row>
    <row r="62" spans="1:26" x14ac:dyDescent="0.6">
      <c r="B62" s="77"/>
      <c r="C62" s="77"/>
      <c r="D62" s="61"/>
      <c r="E62" s="62"/>
      <c r="F62" s="63"/>
      <c r="G62" s="78"/>
    </row>
    <row r="63" spans="1:26" x14ac:dyDescent="0.6">
      <c r="B63" s="58" t="s">
        <v>23</v>
      </c>
      <c r="C63" s="58"/>
      <c r="D63" s="59"/>
      <c r="G63" s="60" t="s">
        <v>24</v>
      </c>
    </row>
    <row r="64" spans="1:26" x14ac:dyDescent="0.6"/>
    <row r="65" x14ac:dyDescent="0.6"/>
    <row r="66" x14ac:dyDescent="0.6"/>
  </sheetData>
  <sheetProtection password="A1B5" sheet="1" objects="1" scenarios="1" insertRows="0" deleteRows="0" selectLockedCells="1"/>
  <mergeCells count="3">
    <mergeCell ref="G9:O9"/>
    <mergeCell ref="B52:O53"/>
    <mergeCell ref="A6:E6"/>
  </mergeCells>
  <dataValidations count="2">
    <dataValidation type="decimal" operator="lessThan" allowBlank="1" showInputMessage="1" showErrorMessage="1" sqref="E14:E19 I14:I19 E31:E36 E41:E46 I31:I36 I41:I46">
      <formula1>0.99</formula1>
    </dataValidation>
    <dataValidation operator="greaterThan" allowBlank="1" showInputMessage="1" showErrorMessage="1" sqref="G41:G46 G14:G19 G31:G36"/>
  </dataValidations>
  <printOptions horizontalCentered="1"/>
  <pageMargins left="2.0078740157480301" right="0.23622047244094499" top="0.15748031496063" bottom="0.196850393700787" header="0.31496062992126" footer="0.31496062992126"/>
  <pageSetup scale="2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iance_x0020_Category xmlns="191089c8-f783-49b0-ad5e-b7846b3801c0">Monitoring</Compliance_x0020_Category>
    <Document_x0020_Type xmlns="191089c8-f783-49b0-ad5e-b7846b3801c0" xsi:nil="true"/>
    <IconOverlay xmlns="http://schemas.microsoft.com/sharepoint/v4" xsi:nil="true"/>
    <DocumentSetDescription xmlns="http://schemas.microsoft.com/sharepoint/v3" xsi:nil="true"/>
    <Security_x0020_Classification xmlns="191089c8-f783-49b0-ad5e-b7846b3801c0">Unrestricted</Security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4BD06A4AB624C97F36669951D30F6" ma:contentTypeVersion="50" ma:contentTypeDescription="Create a new document." ma:contentTypeScope="" ma:versionID="788746294ee3dc71107ef06e841dd0f7">
  <xsd:schema xmlns:xsd="http://www.w3.org/2001/XMLSchema" xmlns:xs="http://www.w3.org/2001/XMLSchema" xmlns:p="http://schemas.microsoft.com/office/2006/metadata/properties" xmlns:ns1="http://schemas.microsoft.com/sharepoint/v3" xmlns:ns2="191089c8-f783-49b0-ad5e-b7846b3801c0" xmlns:ns3="http://schemas.microsoft.com/sharepoint/v4" targetNamespace="http://schemas.microsoft.com/office/2006/metadata/properties" ma:root="true" ma:fieldsID="f969e72d2d884e37fcf521e0b830b82b" ns1:_="" ns2:_="" ns3:_="">
    <xsd:import namespace="http://schemas.microsoft.com/sharepoint/v3"/>
    <xsd:import namespace="191089c8-f783-49b0-ad5e-b7846b3801c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ecurity_x0020_Classification"/>
                <xsd:element ref="ns2:Document_x0020_Type" minOccurs="0"/>
                <xsd:element ref="ns1:DocumentSetDescription" minOccurs="0"/>
                <xsd:element ref="ns2:Compliance_x0020_Category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0" nillable="true" ma:displayName="Description" ma:description="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089c8-f783-49b0-ad5e-b7846b3801c0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ma:displayName="Security Classification" ma:default="Protected" ma:format="Dropdown" ma:internalName="Security_x0020_Classification">
      <xsd:simpleType>
        <xsd:restriction base="dms:Choice">
          <xsd:enumeration value="Unrestricted"/>
          <xsd:enumeration value="Protected"/>
          <xsd:enumeration value="Confidential"/>
          <xsd:enumeration value="Restricted"/>
        </xsd:restrict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Briefing Note"/>
          <xsd:enumeration value="Communication"/>
          <xsd:enumeration value="Data"/>
          <xsd:enumeration value="Documentation"/>
          <xsd:enumeration value="Facts and Findings"/>
          <xsd:enumeration value="Information Request"/>
          <xsd:enumeration value="IR Response"/>
          <xsd:enumeration value="Issue Assessment"/>
          <xsd:enumeration value="Meeting Notes"/>
          <xsd:enumeration value="Memo"/>
          <xsd:enumeration value="Notice"/>
          <xsd:enumeration value="Publication"/>
          <xsd:enumeration value="Publication Checklist"/>
          <xsd:enumeration value="Policy"/>
          <xsd:enumeration value="Resolution"/>
          <xsd:enumeration value="Submission"/>
        </xsd:restriction>
      </xsd:simpleType>
    </xsd:element>
    <xsd:element name="Compliance_x0020_Category" ma:index="11" nillable="true" ma:displayName="Category" ma:format="Dropdown" ma:hidden="true" ma:internalName="Compliance_x0020_Category" ma:readOnly="false">
      <xsd:simpleType>
        <xsd:restriction base="dms:Choice">
          <xsd:enumeration value="Monitoring"/>
          <xsd:enumeration value="Investigation"/>
          <xsd:enumeration value="Enforcement"/>
          <xsd:enumeration value="Gener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329AFA-FE52-449C-9805-C7EA51D12FAF}">
  <ds:schemaRefs>
    <ds:schemaRef ds:uri="http://schemas.microsoft.com/sharepoint/v4"/>
    <ds:schemaRef ds:uri="http://purl.org/dc/elements/1.1/"/>
    <ds:schemaRef ds:uri="http://schemas.microsoft.com/office/2006/documentManagement/types"/>
    <ds:schemaRef ds:uri="http://schemas.microsoft.com/sharepoint/v3"/>
    <ds:schemaRef ds:uri="191089c8-f783-49b0-ad5e-b7846b3801c0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8857B7-BDA4-47C2-B3D5-3C874AAC32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9F8BDD-393A-4253-8D37-1CE7F4870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1089c8-f783-49b0-ad5e-b7846b3801c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2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katherine.chan</dc:creator>
  <cp:lastModifiedBy>Amy Siciliano</cp:lastModifiedBy>
  <cp:lastPrinted>2018-04-10T16:51:02Z</cp:lastPrinted>
  <dcterms:created xsi:type="dcterms:W3CDTF">2017-01-23T20:16:58Z</dcterms:created>
  <dcterms:modified xsi:type="dcterms:W3CDTF">2020-09-21T22:10:40Z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0x0101002AC4BD06A4AB624C97F36669951D30F6</vt:lpwstr>
  </property>
  <property fmtid="{D5CDD505-2E9C-101B-9397-08002B2CF9AE}" pid="3" name="_docset_NoMedatataSyncRequired">
    <vt:lpwstr>False</vt:lpwstr>
  </property>
</Properties>
</file>